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rre\Dropbox\ChineseImporting.com\ChineseImporting.com\files\"/>
    </mc:Choice>
  </mc:AlternateContent>
  <workbookProtection lockStructure="1"/>
  <bookViews>
    <workbookView xWindow="240" yWindow="72" windowWidth="20112" windowHeight="7992"/>
  </bookViews>
  <sheets>
    <sheet name="Minimum Landed Cost Worksheet" sheetId="1" r:id="rId1"/>
    <sheet name="Asusmptions &amp; Info" sheetId="4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71027"/>
</workbook>
</file>

<file path=xl/calcChain.xml><?xml version="1.0" encoding="utf-8"?>
<calcChain xmlns="http://schemas.openxmlformats.org/spreadsheetml/2006/main">
  <c r="C11" i="1" l="1"/>
  <c r="C12" i="1" l="1"/>
  <c r="C13" i="1"/>
  <c r="C16" i="1"/>
  <c r="C15" i="1" l="1"/>
  <c r="C14" i="1"/>
  <c r="C17" i="1" l="1"/>
  <c r="C18" i="1" s="1"/>
</calcChain>
</file>

<file path=xl/sharedStrings.xml><?xml version="1.0" encoding="utf-8"?>
<sst xmlns="http://schemas.openxmlformats.org/spreadsheetml/2006/main" count="22" uniqueCount="22">
  <si>
    <t>Profit/Cost Calculator</t>
  </si>
  <si>
    <t>Quoted FOB Product Cost:</t>
  </si>
  <si>
    <t>Number of Units:</t>
  </si>
  <si>
    <t>Product Costs</t>
  </si>
  <si>
    <t>Approximate Weight Per Unit (lbs)</t>
  </si>
  <si>
    <t>Best Shipping Method:</t>
  </si>
  <si>
    <t>Air Cost</t>
  </si>
  <si>
    <t>Sea Freight</t>
  </si>
  <si>
    <t>Ground Transportation</t>
  </si>
  <si>
    <t>Dock &amp; Admin Fees:</t>
  </si>
  <si>
    <t>Duties</t>
  </si>
  <si>
    <t>Duty</t>
  </si>
  <si>
    <t>Total Costs:</t>
  </si>
  <si>
    <t>Total Unit Cost:</t>
  </si>
  <si>
    <t>Instructions</t>
  </si>
  <si>
    <t>1. Enter the quoted cost per unit from your Supplier.</t>
  </si>
  <si>
    <t>2. Enter the number of units.</t>
  </si>
  <si>
    <t>3. Enter the estimated weight per unit (in pounds)</t>
  </si>
  <si>
    <t>4. Enter the duty percentage (or leave the default of 5%)</t>
  </si>
  <si>
    <t>Shipping &amp; Payment Fees</t>
  </si>
  <si>
    <t>Wire Transfer Fees:</t>
  </si>
  <si>
    <t>Minimum Landed Product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</si>
</sst>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3" tint="0.3999755851924192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6" tint="-0.499984740745262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 indent="1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left" indent="1"/>
    </xf>
    <xf numFmtId="164" fontId="5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left" indent="1"/>
    </xf>
    <xf numFmtId="164" fontId="7" fillId="2" borderId="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9" fontId="5" fillId="3" borderId="2" xfId="1" applyFont="1" applyFill="1" applyBorder="1" applyAlignment="1">
      <alignment horizontal="right"/>
    </xf>
    <xf numFmtId="164" fontId="8" fillId="2" borderId="3" xfId="0" applyNumberFormat="1" applyFont="1" applyFill="1" applyBorder="1"/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1" defaultTableStyle="TableStyleMedium2" defaultPivotStyle="PivotStyleLight16">
    <tableStyle name="MySqlDefault" pivot="0" table="0" count="0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57149</xdr:rowOff>
    </xdr:from>
    <xdr:to>
      <xdr:col>10</xdr:col>
      <xdr:colOff>209550</xdr:colOff>
      <xdr:row>23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4300" y="438149"/>
          <a:ext cx="6191250" cy="43053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 b="1"/>
            <a:t>What this Worksheet Does</a:t>
          </a:r>
        </a:p>
        <a:p>
          <a:br>
            <a:rPr lang="en-CA" sz="1100" b="1"/>
          </a:br>
          <a:r>
            <a:rPr lang="en-CA" sz="1100" b="0"/>
            <a:t>This worksheet</a:t>
          </a:r>
          <a:r>
            <a:rPr lang="en-CA" sz="1100" b="0" baseline="0"/>
            <a:t> is designed to help you determine the minimum landed cost of your product that you import from China.</a:t>
          </a:r>
          <a:endParaRPr lang="en-CA" sz="1100" b="0"/>
        </a:p>
        <a:p>
          <a:endParaRPr lang="en-CA" sz="1100" b="1"/>
        </a:p>
        <a:p>
          <a:r>
            <a:rPr lang="en-CA" sz="1100" b="1"/>
            <a:t>Disclaimer:</a:t>
          </a:r>
          <a:br>
            <a:rPr lang="en-CA" sz="1100"/>
          </a:br>
          <a:br>
            <a:rPr lang="en-CA" sz="1100"/>
          </a:br>
          <a:r>
            <a:rPr lang="en-CA" sz="1100"/>
            <a:t>This work</a:t>
          </a:r>
          <a:r>
            <a:rPr lang="en-CA" sz="1100" baseline="0"/>
            <a:t> sheet admittedly makes some very big assumptions regarding freight costs.  However, it gives a quick and dirty way to help you determine your actual landed cost of an item (too often importers overlook surprise fees).</a:t>
          </a:r>
        </a:p>
        <a:p>
          <a:endParaRPr lang="en-CA" sz="1100" baseline="0"/>
        </a:p>
        <a:p>
          <a:r>
            <a:rPr lang="en-CA" sz="1100" b="1" baseline="0"/>
            <a:t>Assumptions:</a:t>
          </a:r>
        </a:p>
        <a:p>
          <a:endParaRPr lang="en-CA" sz="1100" baseline="0"/>
        </a:p>
        <a:p>
          <a:r>
            <a:rPr lang="en-CA" sz="1100" baseline="0"/>
            <a:t>1) It's assumed for shipments under 300 lbs, Air is the cheapest shipment method</a:t>
          </a:r>
        </a:p>
        <a:p>
          <a:r>
            <a:rPr lang="en-CA" sz="1100" baseline="0"/>
            <a:t>2) Air freight is assumed to be $6/lbs with a minimum charge of $100.</a:t>
          </a:r>
        </a:p>
        <a:p>
          <a:r>
            <a:rPr lang="en-CA" sz="1100" baseline="0"/>
            <a:t>3) Sea Freight is assumed to be $0.25a/lbs with a minimum charge of $100. In reality, Sea Freight is almost always charged by CBM, but we've simplified the calculation.</a:t>
          </a:r>
        </a:p>
        <a:p>
          <a:r>
            <a:rPr lang="en-CA" sz="1100" baseline="0"/>
            <a:t>4) It is assumed whatever you order will be able to fit into a maximum of one 20' Container. So, for example, if you enter in a million lbs, the calculator will allow it. </a:t>
          </a:r>
        </a:p>
        <a:p>
          <a:r>
            <a:rPr lang="en-CA" sz="1100" baseline="0"/>
            <a:t>5) Duties are assumed to be 5% unless entered elsewhere. This is a very rough estimated and it's advised to determine your exact duties on DutyCalculator.com</a:t>
          </a:r>
        </a:p>
        <a:p>
          <a:r>
            <a:rPr lang="en-CA" sz="1100" baseline="0"/>
            <a:t>6) Dock and Admin Fees are assumed to be $200 for any sea shipment.</a:t>
          </a:r>
        </a:p>
        <a:p>
          <a:r>
            <a:rPr lang="en-CA" sz="1100" baseline="0"/>
            <a:t>7) Ground transportation from the port to your door step is assumed to be $0.25/lbs up to a maxmimum of $1000 for a full truck load.</a:t>
          </a:r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C15" sqref="C15"/>
    </sheetView>
  </sheetViews>
  <sheetFormatPr defaultColWidth="0" defaultRowHeight="14.4" zeroHeight="1" x14ac:dyDescent="0.3"/>
  <cols>
    <col min="1" max="1" width="5.33203125" style="1" customWidth="1"/>
    <col min="2" max="2" width="43.109375" style="1" customWidth="1"/>
    <col min="3" max="3" width="14.88671875" style="1" customWidth="1"/>
    <col min="4" max="4" width="2.88671875" style="1" customWidth="1"/>
    <col min="5" max="5" width="9.109375" style="1" hidden="1" customWidth="1"/>
    <col min="6" max="6" width="0" style="1" hidden="1" customWidth="1"/>
    <col min="7" max="16384" width="9.109375" style="1" hidden="1"/>
  </cols>
  <sheetData>
    <row r="1" spans="1:3" ht="23.4" x14ac:dyDescent="0.45">
      <c r="A1" s="15" t="s">
        <v>21</v>
      </c>
      <c r="B1" s="15"/>
      <c r="C1" s="15"/>
    </row>
    <row r="2" spans="1:3" x14ac:dyDescent="0.3"/>
    <row r="3" spans="1:3" ht="18" x14ac:dyDescent="0.35">
      <c r="B3" s="3" t="s">
        <v>0</v>
      </c>
      <c r="C3" s="4"/>
    </row>
    <row r="4" spans="1:3" ht="18" x14ac:dyDescent="0.35">
      <c r="B4" s="3" t="s">
        <v>3</v>
      </c>
      <c r="C4" s="5"/>
    </row>
    <row r="5" spans="1:3" ht="18" x14ac:dyDescent="0.35">
      <c r="B5" s="6" t="s">
        <v>1</v>
      </c>
      <c r="C5" s="10">
        <v>75</v>
      </c>
    </row>
    <row r="6" spans="1:3" ht="18" x14ac:dyDescent="0.35">
      <c r="B6" s="6" t="s">
        <v>2</v>
      </c>
      <c r="C6" s="11">
        <v>200</v>
      </c>
    </row>
    <row r="7" spans="1:3" ht="18" x14ac:dyDescent="0.35">
      <c r="B7" s="6" t="s">
        <v>4</v>
      </c>
      <c r="C7" s="11">
        <v>14</v>
      </c>
    </row>
    <row r="8" spans="1:3" ht="18" x14ac:dyDescent="0.35">
      <c r="B8" s="6" t="s">
        <v>11</v>
      </c>
      <c r="C8" s="12">
        <v>0.05</v>
      </c>
    </row>
    <row r="9" spans="1:3" ht="18" x14ac:dyDescent="0.35">
      <c r="B9" s="3" t="s">
        <v>19</v>
      </c>
      <c r="C9" s="5"/>
    </row>
    <row r="10" spans="1:3" ht="18" x14ac:dyDescent="0.35">
      <c r="B10" s="8" t="s">
        <v>20</v>
      </c>
      <c r="C10" s="7">
        <v>20</v>
      </c>
    </row>
    <row r="11" spans="1:3" ht="18" x14ac:dyDescent="0.35">
      <c r="B11" s="6" t="s">
        <v>5</v>
      </c>
      <c r="C11" s="7" t="str">
        <f>IF((C7*C6)&lt;200, "AIR", "Sea Freight")</f>
        <v>Sea Freight</v>
      </c>
    </row>
    <row r="12" spans="1:3" ht="18" x14ac:dyDescent="0.35">
      <c r="B12" s="6" t="s">
        <v>6</v>
      </c>
      <c r="C12" s="7" t="str">
        <f>IF(C11="AIR", IF((C7*C6*6)&lt;100, 100, (C7*C6*6)), "N/A")</f>
        <v>N/A</v>
      </c>
    </row>
    <row r="13" spans="1:3" ht="18" x14ac:dyDescent="0.35">
      <c r="B13" s="6" t="s">
        <v>7</v>
      </c>
      <c r="C13" s="7">
        <f>IF(C11="Sea Freight", IF((C7*C6*0.5)&lt;2000,IF((C7*C6*0.5)&lt;100, 100, (C7*C6*0.25)), 2000), "N/A")</f>
        <v>700</v>
      </c>
    </row>
    <row r="14" spans="1:3" ht="18" x14ac:dyDescent="0.35">
      <c r="B14" s="6" t="s">
        <v>9</v>
      </c>
      <c r="C14" s="7">
        <f>IF(C11="Sea Freight", 200, "N/A")</f>
        <v>200</v>
      </c>
    </row>
    <row r="15" spans="1:3" ht="18" x14ac:dyDescent="0.35">
      <c r="B15" s="6" t="s">
        <v>8</v>
      </c>
      <c r="C15" s="7">
        <f>IF(C11="Air","N/A",IF(((C6*C7)*0.25)&lt;1000,((C6*C7)*0.25),2000))</f>
        <v>700</v>
      </c>
    </row>
    <row r="16" spans="1:3" ht="18" x14ac:dyDescent="0.35">
      <c r="B16" s="6" t="s">
        <v>10</v>
      </c>
      <c r="C16" s="7">
        <f>(C5*C6)*C8</f>
        <v>750</v>
      </c>
    </row>
    <row r="17" spans="2:3" ht="18" x14ac:dyDescent="0.35">
      <c r="B17" s="14" t="s">
        <v>12</v>
      </c>
      <c r="C17" s="9">
        <f>SUMIF(C10:C16, "&gt;0", C10:C16)</f>
        <v>2370</v>
      </c>
    </row>
    <row r="18" spans="2:3" ht="26.25" customHeight="1" thickBot="1" x14ac:dyDescent="0.45">
      <c r="B18" s="6" t="s">
        <v>13</v>
      </c>
      <c r="C18" s="13">
        <f>C5+(C17/C6)</f>
        <v>86.85</v>
      </c>
    </row>
    <row r="19" spans="2:3" ht="15" thickTop="1" x14ac:dyDescent="0.3"/>
    <row r="20" spans="2:3" x14ac:dyDescent="0.3"/>
    <row r="21" spans="2:3" x14ac:dyDescent="0.3">
      <c r="B21" s="2" t="s">
        <v>14</v>
      </c>
    </row>
    <row r="22" spans="2:3" x14ac:dyDescent="0.3">
      <c r="B22" s="2" t="s">
        <v>15</v>
      </c>
    </row>
    <row r="23" spans="2:3" x14ac:dyDescent="0.3">
      <c r="B23" s="2" t="s">
        <v>16</v>
      </c>
    </row>
    <row r="24" spans="2:3" x14ac:dyDescent="0.3">
      <c r="B24" s="2" t="s">
        <v>17</v>
      </c>
    </row>
    <row r="25" spans="2:3" x14ac:dyDescent="0.3">
      <c r="B25" s="2" t="s">
        <v>18</v>
      </c>
    </row>
    <row r="26" spans="2:3" x14ac:dyDescent="0.3"/>
    <row r="27" spans="2:3" x14ac:dyDescent="0.3"/>
  </sheetData>
  <protectedRanges>
    <protectedRange sqref="C5:C8" name="Range1"/>
  </protectedRanges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K5" sqref="K5"/>
    </sheetView>
  </sheetViews>
  <sheetFormatPr defaultColWidth="0" defaultRowHeight="14.4" zeroHeight="1" x14ac:dyDescent="0.3"/>
  <cols>
    <col min="1" max="11" width="8.88671875" customWidth="1"/>
    <col min="12" max="16384" width="8.88671875" hidden="1"/>
  </cols>
  <sheetData>
    <row r="1" spans="1:1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Minimum Landed Cost Worksheet</vt:lpstr>
      <vt:lpstr>Asusmptions &amp;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votrechien</dc:creator>
  <cp:lastModifiedBy>Dave B</cp:lastModifiedBy>
  <dcterms:created xsi:type="dcterms:W3CDTF">2015-04-30T23:54:11Z</dcterms:created>
  <dcterms:modified xsi:type="dcterms:W3CDTF">2017-06-09T18:29:20Z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1af37e48-77ae-4813-b688-f857aa9a9255</vt:lpwstr>
  </property>
</Properties>
</file>